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-405" yWindow="-90" windowWidth="154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N202" i="1" l="1"/>
  <c r="N196" i="1"/>
  <c r="F202" i="1"/>
  <c r="F196" i="1"/>
  <c r="A202" i="1"/>
  <c r="A196" i="1"/>
  <c r="N183" i="1"/>
  <c r="N177" i="1"/>
  <c r="I183" i="1"/>
  <c r="I177" i="1"/>
  <c r="F183" i="1"/>
  <c r="F177" i="1"/>
  <c r="A183" i="1"/>
  <c r="A177" i="1"/>
  <c r="N165" i="1"/>
  <c r="N159" i="1"/>
  <c r="I165" i="1"/>
  <c r="I159" i="1"/>
  <c r="F165" i="1"/>
  <c r="F159" i="1"/>
  <c r="A165" i="1"/>
  <c r="A159" i="1"/>
  <c r="N147" i="1"/>
  <c r="N141" i="1"/>
  <c r="I147" i="1"/>
  <c r="I141" i="1"/>
  <c r="F147" i="1"/>
  <c r="F141" i="1"/>
  <c r="A147" i="1"/>
  <c r="A141" i="1"/>
  <c r="N129" i="1"/>
  <c r="N123" i="1"/>
  <c r="I129" i="1"/>
  <c r="I123" i="1"/>
  <c r="F129" i="1"/>
  <c r="F123" i="1"/>
  <c r="A129" i="1"/>
  <c r="A123" i="1"/>
  <c r="N111" i="1"/>
  <c r="N105" i="1"/>
  <c r="I111" i="1"/>
  <c r="I105" i="1"/>
  <c r="F111" i="1"/>
  <c r="F105" i="1"/>
  <c r="A111" i="1"/>
  <c r="A105" i="1"/>
  <c r="N92" i="1"/>
  <c r="N86" i="1"/>
  <c r="I92" i="1"/>
  <c r="I86" i="1"/>
  <c r="F92" i="1"/>
  <c r="F86" i="1"/>
  <c r="A92" i="1"/>
  <c r="A86" i="1"/>
  <c r="N73" i="1"/>
  <c r="N67" i="1"/>
  <c r="I73" i="1"/>
  <c r="I67" i="1"/>
  <c r="F73" i="1"/>
  <c r="F67" i="1"/>
  <c r="A73" i="1"/>
  <c r="A67" i="1"/>
  <c r="N53" i="1"/>
  <c r="N47" i="1"/>
  <c r="I53" i="1"/>
  <c r="I47" i="1"/>
  <c r="F53" i="1"/>
  <c r="F47" i="1"/>
  <c r="A53" i="1"/>
  <c r="A47" i="1"/>
  <c r="N34" i="1"/>
  <c r="N28" i="1"/>
  <c r="I34" i="1"/>
  <c r="I28" i="1"/>
  <c r="F34" i="1"/>
  <c r="F28" i="1"/>
  <c r="N15" i="1"/>
  <c r="N9" i="1"/>
  <c r="I15" i="1"/>
  <c r="I9" i="1"/>
  <c r="F15" i="1"/>
  <c r="F9" i="1"/>
  <c r="A34" i="1"/>
  <c r="A28" i="1"/>
  <c r="A15" i="1"/>
  <c r="A9" i="1"/>
  <c r="C5" i="1"/>
  <c r="C173" i="1"/>
  <c r="F6" i="1"/>
  <c r="C1" i="1"/>
  <c r="H78" i="1" s="1"/>
  <c r="B1" i="1"/>
  <c r="G1" i="1" s="1"/>
  <c r="H192" i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I202" i="1"/>
  <c r="I196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H173" i="1"/>
  <c r="C137" i="1"/>
  <c r="H24" i="1"/>
  <c r="K137" i="1"/>
  <c r="P137" i="1"/>
  <c r="H43" i="1"/>
  <c r="H101" i="1"/>
  <c r="P63" i="1"/>
  <c r="C63" i="1"/>
  <c r="P82" i="1"/>
  <c r="H5" i="1"/>
  <c r="H63" i="1"/>
  <c r="H137" i="1"/>
  <c r="C101" i="1"/>
  <c r="P173" i="1"/>
  <c r="P101" i="1"/>
  <c r="P24" i="1"/>
  <c r="C24" i="1"/>
  <c r="P119" i="1"/>
  <c r="P155" i="1"/>
  <c r="H119" i="1"/>
  <c r="K63" i="1"/>
  <c r="K24" i="1"/>
  <c r="K5" i="1"/>
  <c r="K43" i="1"/>
  <c r="K82" i="1"/>
  <c r="K119" i="1"/>
  <c r="K155" i="1"/>
  <c r="K192" i="1"/>
  <c r="P192" i="1"/>
  <c r="H82" i="1"/>
  <c r="C192" i="1"/>
  <c r="C155" i="1"/>
  <c r="C119" i="1"/>
  <c r="C82" i="1"/>
  <c r="C43" i="1"/>
  <c r="P5" i="1"/>
  <c r="P43" i="1"/>
  <c r="K101" i="1"/>
  <c r="H155" i="1"/>
  <c r="K173" i="1"/>
  <c r="J39" i="1" l="1"/>
  <c r="O20" i="1"/>
  <c r="K188" i="1"/>
  <c r="G133" i="1"/>
  <c r="C97" i="1"/>
  <c r="H1" i="1"/>
  <c r="O151" i="1"/>
  <c r="G115" i="1"/>
  <c r="J1" i="1"/>
  <c r="O78" i="1"/>
  <c r="B39" i="1"/>
  <c r="J115" i="1"/>
  <c r="O1" i="1"/>
  <c r="K133" i="1"/>
  <c r="K78" i="1"/>
  <c r="C115" i="1"/>
  <c r="P151" i="1"/>
  <c r="J169" i="1"/>
  <c r="B188" i="1"/>
  <c r="B169" i="1"/>
  <c r="H188" i="1"/>
  <c r="P133" i="1"/>
  <c r="C20" i="1"/>
  <c r="H151" i="1"/>
  <c r="C59" i="1"/>
  <c r="H20" i="1"/>
  <c r="C133" i="1"/>
  <c r="J188" i="1"/>
  <c r="G188" i="1"/>
  <c r="B115" i="1"/>
  <c r="P1" i="1"/>
  <c r="O97" i="1"/>
  <c r="O59" i="1"/>
  <c r="K97" i="1"/>
  <c r="K39" i="1"/>
  <c r="C151" i="1"/>
  <c r="P188" i="1"/>
  <c r="P39" i="1"/>
  <c r="B133" i="1"/>
  <c r="J133" i="1"/>
  <c r="H115" i="1"/>
  <c r="P20" i="1"/>
  <c r="P97" i="1"/>
  <c r="J151" i="1"/>
  <c r="O39" i="1"/>
  <c r="G169" i="1"/>
  <c r="B78" i="1"/>
  <c r="J20" i="1"/>
  <c r="J78" i="1"/>
  <c r="J97" i="1"/>
  <c r="K20" i="1"/>
  <c r="K169" i="1"/>
  <c r="K115" i="1"/>
  <c r="C78" i="1"/>
  <c r="P115" i="1"/>
  <c r="J59" i="1"/>
  <c r="O169" i="1"/>
  <c r="H59" i="1"/>
  <c r="P59" i="1"/>
  <c r="H97" i="1"/>
  <c r="B151" i="1"/>
  <c r="G151" i="1"/>
  <c r="O188" i="1"/>
  <c r="O133" i="1"/>
  <c r="G59" i="1"/>
  <c r="B20" i="1"/>
  <c r="B59" i="1"/>
  <c r="G39" i="1"/>
  <c r="K59" i="1"/>
  <c r="K1" i="1"/>
  <c r="K151" i="1"/>
  <c r="C188" i="1"/>
  <c r="C39" i="1"/>
  <c r="P78" i="1"/>
  <c r="G20" i="1"/>
  <c r="G97" i="1"/>
  <c r="B97" i="1"/>
  <c r="H39" i="1"/>
  <c r="H133" i="1"/>
  <c r="C169" i="1"/>
  <c r="P169" i="1"/>
  <c r="H169" i="1"/>
  <c r="G78" i="1"/>
  <c r="O115" i="1"/>
</calcChain>
</file>

<file path=xl/sharedStrings.xml><?xml version="1.0" encoding="utf-8"?>
<sst xmlns="http://schemas.openxmlformats.org/spreadsheetml/2006/main" count="401" uniqueCount="68">
  <si>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</si>
  <si>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</si>
  <si>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</si>
  <si>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</si>
  <si>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</si>
  <si>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</si>
  <si>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</si>
  <si>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</si>
  <si>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</si>
  <si>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</si>
  <si>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</si>
  <si>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</si>
  <si>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</si>
  <si>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</si>
  <si>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</si>
  <si>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</si>
  <si>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</si>
  <si>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</si>
  <si>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</si>
  <si>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</si>
  <si>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>Lica- Eventos Deportivos</t>
  </si>
  <si>
    <t>@lica_eventos</t>
  </si>
  <si>
    <t>@licaeventos</t>
  </si>
  <si>
    <t>APL</t>
  </si>
  <si>
    <t>CEGA SPORTS B</t>
  </si>
  <si>
    <t>EFI LOBOS B</t>
  </si>
  <si>
    <t>MACABI B</t>
  </si>
  <si>
    <t>SHAMROCK</t>
  </si>
  <si>
    <t>AZULADAS</t>
  </si>
  <si>
    <t>FERRO C</t>
  </si>
  <si>
    <t>EFI LOBOS A</t>
  </si>
  <si>
    <t>MACABI A</t>
  </si>
  <si>
    <t>IMPRESENTABLES A</t>
  </si>
  <si>
    <t>Mamis C</t>
  </si>
  <si>
    <t>Mamis D</t>
  </si>
  <si>
    <t>ATENEO A</t>
  </si>
  <si>
    <t>ATENEO B</t>
  </si>
  <si>
    <t>SAN MARCOS VERDE</t>
  </si>
  <si>
    <t>SAN MARCOS BLANCO</t>
  </si>
  <si>
    <t>M. MORENO</t>
  </si>
  <si>
    <t>Domingo 14 de Agosto</t>
  </si>
  <si>
    <t>EL TRÉBOL</t>
  </si>
  <si>
    <t>LANÚS A</t>
  </si>
  <si>
    <t xml:space="preserve">ATENEO A </t>
  </si>
  <si>
    <t xml:space="preserve">IMPRESENTABLES A </t>
  </si>
  <si>
    <t>BCO. CENTRAL A</t>
  </si>
  <si>
    <t xml:space="preserve">MACABI A </t>
  </si>
  <si>
    <t xml:space="preserve">LANÚS A </t>
  </si>
  <si>
    <t>Mamis C / D</t>
  </si>
  <si>
    <t>LOS ÁNGELES</t>
  </si>
  <si>
    <t>LANÚS B</t>
  </si>
  <si>
    <t>FINCAS DE IRAOLA</t>
  </si>
  <si>
    <t>CISSAB B</t>
  </si>
  <si>
    <t>S. MARIS</t>
  </si>
  <si>
    <t>3-0</t>
  </si>
  <si>
    <t>0-3</t>
  </si>
  <si>
    <t>0-1</t>
  </si>
  <si>
    <t>0-0</t>
  </si>
  <si>
    <t>0-5</t>
  </si>
  <si>
    <t>1-0</t>
  </si>
  <si>
    <t>2--1</t>
  </si>
  <si>
    <t>2-0</t>
  </si>
  <si>
    <t>0-4</t>
  </si>
  <si>
    <t>1--2</t>
  </si>
  <si>
    <t>0-2</t>
  </si>
  <si>
    <t>1--3</t>
  </si>
  <si>
    <t>5-0</t>
  </si>
  <si>
    <t>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</si>
</sst>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14" fontId="12" fillId="24" borderId="2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1" fillId="25" borderId="26" xfId="0" applyFont="1" applyFill="1" applyBorder="1" applyAlignment="1">
      <alignment vertical="center"/>
    </xf>
    <xf numFmtId="0" fontId="0" fillId="0" borderId="26" xfId="0" applyBorder="1"/>
    <xf numFmtId="0" fontId="6" fillId="0" borderId="26" xfId="0" applyFont="1" applyFill="1" applyBorder="1" applyAlignment="1"/>
    <xf numFmtId="0" fontId="36" fillId="26" borderId="27" xfId="0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6" borderId="34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26" borderId="36" xfId="0" applyFont="1" applyFill="1" applyBorder="1" applyAlignment="1">
      <alignment horizontal="center" vertical="center"/>
    </xf>
    <xf numFmtId="0" fontId="36" fillId="26" borderId="35" xfId="0" applyFont="1" applyFill="1" applyBorder="1" applyAlignment="1">
      <alignment horizontal="center" vertical="center"/>
    </xf>
    <xf numFmtId="0" fontId="36" fillId="26" borderId="37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7" borderId="26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27" borderId="33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16" fontId="36" fillId="27" borderId="26" xfId="0" applyNumberFormat="1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/>
    </xf>
    <xf numFmtId="0" fontId="36" fillId="27" borderId="38" xfId="0" applyFont="1" applyFill="1" applyBorder="1" applyAlignment="1">
      <alignment horizontal="center" vertical="center"/>
    </xf>
    <xf numFmtId="0" fontId="36" fillId="27" borderId="12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581025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288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2764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62275" y="28575"/>
          <a:ext cx="3838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03182"/>
          <a:ext cx="647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54428</xdr:colOff>
      <xdr:row>6</xdr:row>
      <xdr:rowOff>123825</xdr:rowOff>
    </xdr:from>
    <xdr:to>
      <xdr:col>15</xdr:col>
      <xdr:colOff>54428</xdr:colOff>
      <xdr:row>10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552464" y="1198789"/>
          <a:ext cx="0" cy="673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zoomScale="60" zoomScaleNormal="80" workbookViewId="0">
      <selection activeCell="H22" sqref="H22"/>
    </sheetView>
  </sheetViews>
  <sheetFormatPr baseColWidth="10" defaultColWidth="11.42578125" defaultRowHeight="12.75" x14ac:dyDescent="0.2"/>
  <cols>
    <col min="1" max="1" width="9" style="46" customWidth="1"/>
    <col min="2" max="2" width="23.5703125" style="25" customWidth="1"/>
    <col min="3" max="3" width="5.5703125" customWidth="1"/>
    <col min="4" max="4" width="25.140625" customWidth="1"/>
    <col min="5" max="5" width="25.42578125" style="25" customWidth="1"/>
    <col min="6" max="6" width="5.5703125" customWidth="1"/>
    <col min="7" max="7" width="25.7109375" style="25" customWidth="1"/>
    <col min="8" max="8" width="24.42578125" style="25" customWidth="1"/>
    <col min="9" max="9" width="6.42578125" customWidth="1"/>
    <col min="10" max="10" width="25.140625" style="25" customWidth="1"/>
    <col min="11" max="11" width="23.5703125" style="25" customWidth="1"/>
    <col min="12" max="12" width="5.85546875" style="51" customWidth="1"/>
    <col min="13" max="13" width="24.4257812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6"/>
      <c r="H1" s="39" t="s">
        <v>20</v>
      </c>
      <c r="I1" s="35"/>
      <c r="J1" s="40"/>
      <c r="K1" s="40"/>
      <c r="L1" s="50"/>
    </row>
    <row r="2" spans="1:16" ht="28.5" customHeight="1" thickBot="1" x14ac:dyDescent="0.25">
      <c r="H2" s="39" t="s">
        <v>21</v>
      </c>
      <c r="I2" s="38"/>
      <c r="O2" s="25"/>
    </row>
    <row r="3" spans="1:16" ht="35.25" customHeight="1" thickBot="1" x14ac:dyDescent="0.25">
      <c r="F3" s="37"/>
      <c r="H3" s="39" t="s">
        <v>22</v>
      </c>
      <c r="I3" s="38"/>
      <c r="J3" s="59" t="s">
        <v>33</v>
      </c>
      <c r="K3" s="61" t="s">
        <v>34</v>
      </c>
      <c r="L3" s="60"/>
      <c r="M3" s="42"/>
      <c r="N3" s="43" t="s">
        <v>40</v>
      </c>
      <c r="O3" s="41"/>
      <c r="P3" s="43"/>
    </row>
    <row r="4" spans="1:16" ht="18" customHeight="1" thickBot="1" x14ac:dyDescent="0.3">
      <c r="B4" s="28" t="s">
        <v>8</v>
      </c>
      <c r="C4" s="29"/>
      <c r="D4" s="30">
        <v>1</v>
      </c>
      <c r="E4" s="28" t="s">
        <v>8</v>
      </c>
      <c r="F4" s="29"/>
      <c r="G4" s="30">
        <v>2</v>
      </c>
      <c r="H4" s="28" t="s">
        <v>8</v>
      </c>
      <c r="I4" s="29"/>
      <c r="J4" s="30">
        <v>3</v>
      </c>
      <c r="K4" s="28" t="s">
        <v>8</v>
      </c>
      <c r="L4" s="52"/>
      <c r="M4" s="30">
        <v>4</v>
      </c>
      <c r="N4"/>
      <c r="P4"/>
    </row>
    <row r="5" spans="1:16" ht="18" customHeight="1" x14ac:dyDescent="0.25">
      <c r="B5" s="78" t="s">
        <v>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/>
      <c r="P5"/>
    </row>
    <row r="6" spans="1:16" s="47" customFormat="1" ht="36" customHeight="1" x14ac:dyDescent="0.2">
      <c r="A6" s="68" t="s">
        <v>10</v>
      </c>
      <c r="B6" s="70" t="s">
        <v>41</v>
      </c>
      <c r="C6" s="84" t="s">
        <v>57</v>
      </c>
      <c r="D6" s="55" t="s">
        <v>31</v>
      </c>
      <c r="E6" s="54" t="s">
        <v>38</v>
      </c>
      <c r="F6" s="83" t="s">
        <v>56</v>
      </c>
      <c r="G6" s="56" t="s">
        <v>39</v>
      </c>
      <c r="H6" s="58" t="s">
        <v>47</v>
      </c>
      <c r="I6" s="82" t="s">
        <v>54</v>
      </c>
      <c r="J6" s="55" t="s">
        <v>27</v>
      </c>
      <c r="K6" s="54" t="s">
        <v>51</v>
      </c>
      <c r="L6" s="82" t="s">
        <v>55</v>
      </c>
      <c r="M6" s="56" t="s">
        <v>52</v>
      </c>
      <c r="N6" s="57"/>
    </row>
    <row r="7" spans="1:16" s="47" customFormat="1" ht="33.75" customHeight="1" x14ac:dyDescent="0.2">
      <c r="A7" s="68" t="s">
        <v>12</v>
      </c>
      <c r="B7" s="71" t="s">
        <v>53</v>
      </c>
      <c r="C7" s="85" t="s">
        <v>57</v>
      </c>
      <c r="D7" s="65" t="s">
        <v>37</v>
      </c>
      <c r="E7" s="66"/>
      <c r="F7" s="48" t="s">
        <v>7</v>
      </c>
      <c r="G7" s="45"/>
      <c r="H7" s="54" t="s">
        <v>24</v>
      </c>
      <c r="I7" s="82" t="s">
        <v>56</v>
      </c>
      <c r="J7" s="64" t="s">
        <v>36</v>
      </c>
      <c r="K7" s="47" t="s">
        <v>44</v>
      </c>
      <c r="L7" s="82" t="s">
        <v>58</v>
      </c>
      <c r="M7" s="47" t="s">
        <v>45</v>
      </c>
      <c r="N7" s="57"/>
    </row>
    <row r="8" spans="1:16" s="47" customFormat="1" ht="34.5" customHeight="1" x14ac:dyDescent="0.2">
      <c r="A8" s="68" t="s">
        <v>13</v>
      </c>
      <c r="B8" s="70" t="s">
        <v>26</v>
      </c>
      <c r="C8" s="87" t="s">
        <v>60</v>
      </c>
      <c r="D8" s="62" t="s">
        <v>28</v>
      </c>
      <c r="E8" s="54" t="s">
        <v>49</v>
      </c>
      <c r="F8" s="82" t="s">
        <v>61</v>
      </c>
      <c r="G8" s="53" t="s">
        <v>50</v>
      </c>
      <c r="H8" s="54" t="s">
        <v>51</v>
      </c>
      <c r="I8" s="83" t="s">
        <v>56</v>
      </c>
      <c r="J8" s="56" t="s">
        <v>38</v>
      </c>
      <c r="K8" s="58" t="s">
        <v>41</v>
      </c>
      <c r="L8" s="86" t="s">
        <v>59</v>
      </c>
      <c r="M8" s="55" t="s">
        <v>27</v>
      </c>
      <c r="N8" s="57"/>
    </row>
    <row r="9" spans="1:16" s="47" customFormat="1" ht="36" customHeight="1" x14ac:dyDescent="0.2">
      <c r="A9" s="68" t="s">
        <v>14</v>
      </c>
      <c r="B9" s="72" t="s">
        <v>25</v>
      </c>
      <c r="C9" s="88" t="s">
        <v>57</v>
      </c>
      <c r="D9" s="63" t="s">
        <v>23</v>
      </c>
      <c r="E9" s="54" t="s">
        <v>39</v>
      </c>
      <c r="F9" s="83" t="s">
        <v>57</v>
      </c>
      <c r="G9" s="53" t="s">
        <v>36</v>
      </c>
      <c r="H9" s="57" t="s">
        <v>46</v>
      </c>
      <c r="I9" s="82" t="s">
        <v>59</v>
      </c>
      <c r="J9" s="47" t="s">
        <v>29</v>
      </c>
      <c r="K9" s="58" t="s">
        <v>45</v>
      </c>
      <c r="L9" s="82" t="s">
        <v>54</v>
      </c>
      <c r="M9" s="55" t="s">
        <v>41</v>
      </c>
      <c r="N9" s="49"/>
    </row>
    <row r="10" spans="1:16" s="47" customFormat="1" ht="31.5" customHeight="1" x14ac:dyDescent="0.2">
      <c r="A10" s="68" t="s">
        <v>15</v>
      </c>
      <c r="B10" s="72" t="s">
        <v>38</v>
      </c>
      <c r="C10" s="83" t="s">
        <v>56</v>
      </c>
      <c r="D10" s="56" t="s">
        <v>37</v>
      </c>
      <c r="E10" s="47" t="s">
        <v>44</v>
      </c>
      <c r="F10" s="87" t="s">
        <v>63</v>
      </c>
      <c r="G10" s="47" t="s">
        <v>47</v>
      </c>
      <c r="H10" s="54" t="s">
        <v>53</v>
      </c>
      <c r="I10" s="83" t="s">
        <v>59</v>
      </c>
      <c r="J10" s="53" t="s">
        <v>52</v>
      </c>
      <c r="K10" s="58" t="s">
        <v>27</v>
      </c>
      <c r="L10" s="83" t="s">
        <v>62</v>
      </c>
      <c r="M10" s="55" t="s">
        <v>35</v>
      </c>
      <c r="N10" s="57"/>
    </row>
    <row r="11" spans="1:16" s="47" customFormat="1" ht="36" customHeight="1" x14ac:dyDescent="0.2">
      <c r="A11" s="68" t="s">
        <v>9</v>
      </c>
      <c r="B11" s="72" t="s">
        <v>50</v>
      </c>
      <c r="C11" s="82" t="s">
        <v>57</v>
      </c>
      <c r="D11" s="56" t="s">
        <v>51</v>
      </c>
      <c r="E11" s="54" t="s">
        <v>49</v>
      </c>
      <c r="F11" s="83" t="s">
        <v>64</v>
      </c>
      <c r="G11" s="56" t="s">
        <v>36</v>
      </c>
      <c r="H11" s="66" t="s">
        <v>30</v>
      </c>
      <c r="I11" s="89" t="s">
        <v>57</v>
      </c>
      <c r="J11" s="62" t="s">
        <v>26</v>
      </c>
      <c r="K11" s="57" t="s">
        <v>28</v>
      </c>
      <c r="L11" s="87" t="s">
        <v>65</v>
      </c>
      <c r="M11" s="47" t="s">
        <v>29</v>
      </c>
      <c r="N11" s="57"/>
    </row>
    <row r="12" spans="1:16" s="47" customFormat="1" ht="37.5" customHeight="1" x14ac:dyDescent="0.2">
      <c r="A12" s="68" t="s">
        <v>16</v>
      </c>
      <c r="B12" s="72" t="s">
        <v>52</v>
      </c>
      <c r="C12" s="91" t="s">
        <v>59</v>
      </c>
      <c r="D12" s="56" t="s">
        <v>25</v>
      </c>
      <c r="E12" s="67" t="s">
        <v>23</v>
      </c>
      <c r="F12" s="82" t="s">
        <v>57</v>
      </c>
      <c r="G12" s="64" t="s">
        <v>53</v>
      </c>
      <c r="H12" s="58" t="s">
        <v>46</v>
      </c>
      <c r="I12" s="86" t="s">
        <v>56</v>
      </c>
      <c r="J12" s="55" t="s">
        <v>45</v>
      </c>
      <c r="K12" s="54" t="s">
        <v>37</v>
      </c>
      <c r="L12" s="83" t="s">
        <v>57</v>
      </c>
      <c r="M12" s="53" t="s">
        <v>24</v>
      </c>
      <c r="N12" s="57"/>
    </row>
    <row r="13" spans="1:16" s="47" customFormat="1" ht="36" customHeight="1" x14ac:dyDescent="0.2">
      <c r="A13" s="69" t="s">
        <v>17</v>
      </c>
      <c r="B13" s="70" t="s">
        <v>30</v>
      </c>
      <c r="C13" s="82" t="s">
        <v>56</v>
      </c>
      <c r="D13" s="55" t="s">
        <v>42</v>
      </c>
      <c r="E13" s="58" t="s">
        <v>43</v>
      </c>
      <c r="F13" s="82" t="s">
        <v>56</v>
      </c>
      <c r="G13" s="45" t="s">
        <v>29</v>
      </c>
      <c r="H13" s="76" t="s">
        <v>26</v>
      </c>
      <c r="I13" s="90" t="s">
        <v>66</v>
      </c>
      <c r="J13" s="77" t="s">
        <v>32</v>
      </c>
      <c r="K13" s="54" t="s">
        <v>51</v>
      </c>
      <c r="L13" s="83" t="s">
        <v>62</v>
      </c>
      <c r="M13" s="56" t="s">
        <v>39</v>
      </c>
      <c r="N13" s="57"/>
    </row>
    <row r="14" spans="1:16" s="47" customFormat="1" ht="30.75" customHeight="1" x14ac:dyDescent="0.2">
      <c r="A14" s="69" t="s">
        <v>18</v>
      </c>
      <c r="B14" s="73" t="s">
        <v>25</v>
      </c>
      <c r="C14" s="88" t="s">
        <v>59</v>
      </c>
      <c r="D14" s="56" t="s">
        <v>50</v>
      </c>
      <c r="E14" s="54" t="s">
        <v>24</v>
      </c>
      <c r="F14" s="83" t="s">
        <v>57</v>
      </c>
      <c r="G14" s="53" t="s">
        <v>23</v>
      </c>
      <c r="H14" s="58"/>
      <c r="I14" s="75" t="s">
        <v>7</v>
      </c>
      <c r="J14" s="45"/>
      <c r="K14" s="57"/>
      <c r="L14" s="48" t="s">
        <v>7</v>
      </c>
      <c r="N14" s="57"/>
    </row>
    <row r="15" spans="1:16" s="47" customFormat="1" ht="36" customHeight="1" x14ac:dyDescent="0.2">
      <c r="A15" s="69" t="s">
        <v>19</v>
      </c>
      <c r="B15" s="66" t="s">
        <v>35</v>
      </c>
      <c r="C15" s="82" t="s">
        <v>61</v>
      </c>
      <c r="D15" s="45" t="s">
        <v>30</v>
      </c>
      <c r="E15" s="54" t="s">
        <v>49</v>
      </c>
      <c r="F15" s="83" t="s">
        <v>67</v>
      </c>
      <c r="G15" s="53" t="s">
        <v>51</v>
      </c>
      <c r="H15" s="57" t="s">
        <v>28</v>
      </c>
      <c r="I15" s="87" t="s">
        <v>60</v>
      </c>
      <c r="J15" s="47" t="s">
        <v>32</v>
      </c>
      <c r="K15" s="45"/>
      <c r="L15" s="48" t="s">
        <v>7</v>
      </c>
      <c r="M15" s="55"/>
      <c r="N15" s="57"/>
    </row>
    <row r="16" spans="1:16" s="47" customFormat="1" ht="36" customHeight="1" x14ac:dyDescent="0.2">
      <c r="A16" s="69" t="s">
        <v>11</v>
      </c>
      <c r="B16" s="74"/>
      <c r="H16" s="44"/>
      <c r="I16" s="48" t="s">
        <v>7</v>
      </c>
      <c r="J16" s="55"/>
      <c r="K16" s="45"/>
      <c r="L16" s="48" t="s">
        <v>7</v>
      </c>
      <c r="M16" s="55"/>
      <c r="N16" s="49"/>
    </row>
  </sheetData>
  <mergeCells count="1">
    <mergeCell ref="B5:M5"/>
  </mergeCells>
  <phoneticPr fontId="10" type="noConversion"/>
  <pageMargins left="0.25" right="0.25" top="0.75" bottom="0.75" header="0.3" footer="0.3"/>
  <pageSetup paperSize="9" scale="56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sqref="A1:XFD35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1" t="str">
        <f>IF(Fixture!K3="Futbol","FUTBOL","")</f>
        <v/>
      </c>
      <c r="C1" s="32" t="str">
        <f>IF(Fixture!K3="Hockey","HOCKEY","")</f>
        <v/>
      </c>
      <c r="D1" s="3"/>
      <c r="E1" s="1"/>
      <c r="F1" s="6"/>
      <c r="G1" s="18" t="str">
        <f>B1</f>
        <v/>
      </c>
      <c r="H1" s="33" t="str">
        <f>$C$1</f>
        <v/>
      </c>
      <c r="I1" s="6"/>
      <c r="J1" s="18" t="str">
        <f>B1</f>
        <v/>
      </c>
      <c r="K1" s="33" t="str">
        <f>$C$1</f>
        <v/>
      </c>
      <c r="L1" s="3"/>
      <c r="M1" s="1"/>
      <c r="N1" s="6"/>
      <c r="O1" s="18" t="str">
        <f>B1</f>
        <v/>
      </c>
      <c r="P1" s="33" t="str">
        <f>$C$1</f>
        <v/>
      </c>
      <c r="R1" s="1"/>
    </row>
    <row r="2" spans="1:18" x14ac:dyDescent="0.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 x14ac:dyDescent="0.2">
      <c r="A3" s="7"/>
      <c r="B3" s="15" t="s">
        <v>3</v>
      </c>
      <c r="C3" s="26" t="str">
        <f>Fixture!$N$3</f>
        <v>Domingo 14 de Agosto</v>
      </c>
      <c r="D3" s="1"/>
      <c r="E3" s="1"/>
      <c r="F3" s="7"/>
      <c r="G3" s="15" t="s">
        <v>3</v>
      </c>
      <c r="H3" s="26" t="str">
        <f>Fixture!$N$3</f>
        <v>Domingo 14 de Agosto</v>
      </c>
      <c r="I3" s="7"/>
      <c r="J3" s="15" t="s">
        <v>3</v>
      </c>
      <c r="K3" s="26" t="str">
        <f>Fixture!$N$3</f>
        <v>Domingo 14 de Agosto</v>
      </c>
      <c r="L3" s="1"/>
      <c r="M3" s="1"/>
      <c r="N3" s="7"/>
      <c r="O3" s="15" t="s">
        <v>3</v>
      </c>
      <c r="P3" s="26" t="str">
        <f>Fixture!$N$3</f>
        <v>Domingo 14 de Agosto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 x14ac:dyDescent="0.2">
      <c r="A6" s="34" t="s">
        <v>48</v>
      </c>
      <c r="B6" s="2"/>
      <c r="C6" s="16" t="s">
        <v>2</v>
      </c>
      <c r="D6" s="5"/>
      <c r="E6" s="5"/>
      <c r="F6" s="14" t="str">
        <f>A6</f>
        <v>Mamis C / D</v>
      </c>
      <c r="G6" s="2"/>
      <c r="H6" s="16" t="s">
        <v>2</v>
      </c>
      <c r="I6" s="14" t="str">
        <f>A6</f>
        <v>Mamis C / D</v>
      </c>
      <c r="J6" s="2"/>
      <c r="K6" s="16" t="s">
        <v>2</v>
      </c>
      <c r="L6" s="5"/>
      <c r="M6" s="5"/>
      <c r="N6" s="14" t="str">
        <f>A6</f>
        <v>Mamis C / D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tr">
        <f>Fixture!B6</f>
        <v>EL TRÉBOL</v>
      </c>
      <c r="B9" s="1"/>
      <c r="C9" s="8"/>
      <c r="D9" s="1"/>
      <c r="E9" s="1"/>
      <c r="F9" s="23" t="str">
        <f>Fixture!E6</f>
        <v>SAN MARCOS BLANCO</v>
      </c>
      <c r="G9" s="1"/>
      <c r="H9" s="8"/>
      <c r="I9" s="23" t="str">
        <f>Fixture!H6</f>
        <v xml:space="preserve">LANÚS A </v>
      </c>
      <c r="J9" s="1"/>
      <c r="K9" s="8"/>
      <c r="L9" s="1"/>
      <c r="M9" s="1"/>
      <c r="N9" s="23" t="str">
        <f>Fixture!K6</f>
        <v>FINCAS DE IRAOLA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tr">
        <f>Fixture!D6</f>
        <v>MACABI A</v>
      </c>
      <c r="B15" s="1"/>
      <c r="C15" s="8"/>
      <c r="D15" s="1"/>
      <c r="E15" s="1"/>
      <c r="F15" s="23" t="str">
        <f>Fixture!G6</f>
        <v>M. MORENO</v>
      </c>
      <c r="G15" s="1"/>
      <c r="H15" s="8"/>
      <c r="I15" s="23" t="str">
        <f>Fixture!J6</f>
        <v>SHAMROCK</v>
      </c>
      <c r="J15" s="1"/>
      <c r="K15" s="8"/>
      <c r="L15" s="1"/>
      <c r="M15" s="1"/>
      <c r="N15" s="23" t="str">
        <f>Fixture!M6</f>
        <v>CISSAB B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3" t="str">
        <f>$C$1</f>
        <v/>
      </c>
      <c r="D20" s="3"/>
      <c r="E20" s="1"/>
      <c r="F20" s="6"/>
      <c r="G20" s="18" t="str">
        <f>B1</f>
        <v/>
      </c>
      <c r="H20" s="33" t="str">
        <f>$C$1</f>
        <v/>
      </c>
      <c r="I20" s="6"/>
      <c r="J20" s="18" t="str">
        <f>B1</f>
        <v/>
      </c>
      <c r="K20" s="33" t="str">
        <f>$C$1</f>
        <v/>
      </c>
      <c r="L20" s="3"/>
      <c r="M20" s="1"/>
      <c r="N20" s="6"/>
      <c r="O20" s="18" t="str">
        <f>B1</f>
        <v/>
      </c>
      <c r="P20" s="33" t="str">
        <f>$C$1</f>
        <v/>
      </c>
      <c r="R20" s="1"/>
    </row>
    <row r="21" spans="1:18" x14ac:dyDescent="0.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 x14ac:dyDescent="0.2">
      <c r="A22" s="7"/>
      <c r="B22" s="20" t="s">
        <v>3</v>
      </c>
      <c r="C22" s="26" t="str">
        <f>Fixture!$N$3</f>
        <v>Domingo 14 de Agosto</v>
      </c>
      <c r="D22" s="1"/>
      <c r="E22" s="1"/>
      <c r="F22" s="7"/>
      <c r="G22" s="15" t="s">
        <v>3</v>
      </c>
      <c r="H22" s="26" t="str">
        <f>Fixture!$N$3</f>
        <v>Domingo 14 de Agosto</v>
      </c>
      <c r="I22" s="7"/>
      <c r="J22" s="20" t="s">
        <v>3</v>
      </c>
      <c r="K22" s="26" t="str">
        <f>Fixture!$N$3</f>
        <v>Domingo 14 de Agosto</v>
      </c>
      <c r="L22" s="1"/>
      <c r="M22" s="1"/>
      <c r="N22" s="7"/>
      <c r="O22" s="15" t="s">
        <v>3</v>
      </c>
      <c r="P22" s="26" t="str">
        <f>Fixture!$N$3</f>
        <v>Domingo 14 de Agosto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 x14ac:dyDescent="0.2">
      <c r="A25" s="14" t="str">
        <f>A6</f>
        <v>Mamis C / D</v>
      </c>
      <c r="B25" s="2"/>
      <c r="C25" s="16" t="s">
        <v>2</v>
      </c>
      <c r="D25" s="5"/>
      <c r="E25" s="5"/>
      <c r="F25" s="14" t="str">
        <f>A6</f>
        <v>Mamis C / D</v>
      </c>
      <c r="G25" s="2"/>
      <c r="H25" s="16" t="s">
        <v>2</v>
      </c>
      <c r="I25" s="14" t="str">
        <f>A6</f>
        <v>Mamis C / D</v>
      </c>
      <c r="J25" s="2"/>
      <c r="K25" s="16" t="s">
        <v>2</v>
      </c>
      <c r="L25" s="5"/>
      <c r="M25" s="5"/>
      <c r="N25" s="14" t="str">
        <f>A6</f>
        <v>Mamis C / D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tr">
        <f>Fixture!E8</f>
        <v>LOS ÁNGELES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CEGA SPORTS B</v>
      </c>
      <c r="J28" s="1"/>
      <c r="K28" s="8"/>
      <c r="L28" s="1"/>
      <c r="M28" s="1"/>
      <c r="N28" s="23" t="str">
        <f>Fixture!K7</f>
        <v xml:space="preserve">IMPRESENTABLES A 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tr">
        <f>Fixture!G8</f>
        <v>LANÚS B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ATENEO B</v>
      </c>
      <c r="J34" s="1"/>
      <c r="K34" s="8"/>
      <c r="L34" s="1"/>
      <c r="M34" s="1"/>
      <c r="N34" s="23" t="str">
        <f>Fixture!M7</f>
        <v>BCO. CENTRAL A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3" t="str">
        <f>$C$1</f>
        <v/>
      </c>
      <c r="D39" s="3"/>
      <c r="E39" s="1"/>
      <c r="F39" s="6"/>
      <c r="G39" s="18" t="str">
        <f>B1</f>
        <v/>
      </c>
      <c r="H39" s="33" t="str">
        <f>$C$1</f>
        <v/>
      </c>
      <c r="I39" s="6"/>
      <c r="J39" s="18" t="str">
        <f>B1</f>
        <v/>
      </c>
      <c r="K39" s="33" t="str">
        <f>$C$1</f>
        <v/>
      </c>
      <c r="L39" s="3"/>
      <c r="M39" s="1"/>
      <c r="N39" s="6"/>
      <c r="O39" s="18" t="str">
        <f>B1</f>
        <v/>
      </c>
      <c r="P39" s="33" t="str">
        <f>$C$1</f>
        <v/>
      </c>
      <c r="R39" s="1"/>
    </row>
    <row r="40" spans="1:18" x14ac:dyDescent="0.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 x14ac:dyDescent="0.2">
      <c r="A41" s="7"/>
      <c r="B41" s="15" t="s">
        <v>3</v>
      </c>
      <c r="C41" s="26" t="str">
        <f>Fixture!$N$3</f>
        <v>Domingo 14 de Agosto</v>
      </c>
      <c r="D41" s="1"/>
      <c r="E41" s="1"/>
      <c r="F41" s="7"/>
      <c r="G41" s="15" t="s">
        <v>3</v>
      </c>
      <c r="H41" s="26" t="str">
        <f>Fixture!$N$3</f>
        <v>Domingo 14 de Agosto</v>
      </c>
      <c r="I41" s="7"/>
      <c r="J41" s="15" t="s">
        <v>3</v>
      </c>
      <c r="K41" s="26" t="str">
        <f>Fixture!$N$3</f>
        <v>Domingo 14 de Agosto</v>
      </c>
      <c r="L41" s="1"/>
      <c r="M41" s="1"/>
      <c r="N41" s="7"/>
      <c r="O41" s="15" t="s">
        <v>3</v>
      </c>
      <c r="P41" s="26" t="str">
        <f>Fixture!$N$3</f>
        <v>Domingo 14 de Agosto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 x14ac:dyDescent="0.2">
      <c r="A44" s="14" t="str">
        <f>A6</f>
        <v>Mamis C / D</v>
      </c>
      <c r="B44" s="2"/>
      <c r="C44" s="16" t="s">
        <v>2</v>
      </c>
      <c r="D44" s="5"/>
      <c r="E44" s="5"/>
      <c r="F44" s="14" t="str">
        <f>A6</f>
        <v>Mamis C / D</v>
      </c>
      <c r="G44" s="2"/>
      <c r="H44" s="16" t="s">
        <v>2</v>
      </c>
      <c r="I44" s="14" t="str">
        <f>A6</f>
        <v>Mamis C / D</v>
      </c>
      <c r="J44" s="2"/>
      <c r="K44" s="16" t="s">
        <v>2</v>
      </c>
      <c r="L44" s="5"/>
      <c r="M44" s="5"/>
      <c r="N44" s="14" t="str">
        <f>A6</f>
        <v>Mamis C / D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tr">
        <f>Fixture!B8</f>
        <v>MACABI B</v>
      </c>
      <c r="B47" s="1"/>
      <c r="C47" s="8"/>
      <c r="D47" s="1"/>
      <c r="E47" s="1"/>
      <c r="F47" s="23" t="str">
        <f>Fixture!E8</f>
        <v>LOS ÁNGELES</v>
      </c>
      <c r="G47" s="1"/>
      <c r="H47" s="8"/>
      <c r="I47" s="23" t="str">
        <f>Fixture!H8</f>
        <v>FINCAS DE IRAOLA</v>
      </c>
      <c r="J47" s="1"/>
      <c r="K47" s="8"/>
      <c r="L47" s="1"/>
      <c r="M47" s="1"/>
      <c r="N47" s="23" t="str">
        <f>Fixture!K8</f>
        <v>EL TRÉBOL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tr">
        <f>Fixture!D8</f>
        <v>AZULADAS</v>
      </c>
      <c r="B53" s="1"/>
      <c r="C53" s="8"/>
      <c r="D53" s="1"/>
      <c r="E53" s="1"/>
      <c r="F53" s="23" t="str">
        <f>Fixture!G8</f>
        <v>LANÚS B</v>
      </c>
      <c r="G53" s="1"/>
      <c r="H53" s="8"/>
      <c r="I53" s="23" t="str">
        <f>Fixture!J8</f>
        <v>SAN MARCOS BLANCO</v>
      </c>
      <c r="J53" s="1"/>
      <c r="K53" s="8"/>
      <c r="L53" s="1"/>
      <c r="M53" s="1"/>
      <c r="N53" s="23" t="str">
        <f>Fixture!M8</f>
        <v>SHAMROCK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3" t="str">
        <f>$C$1</f>
        <v/>
      </c>
      <c r="D59" s="3"/>
      <c r="E59" s="1"/>
      <c r="F59" s="6"/>
      <c r="G59" s="18" t="str">
        <f>B1</f>
        <v/>
      </c>
      <c r="H59" s="33" t="str">
        <f>$C$1</f>
        <v/>
      </c>
      <c r="I59" s="6"/>
      <c r="J59" s="18" t="str">
        <f>B1</f>
        <v/>
      </c>
      <c r="K59" s="33" t="str">
        <f>$C$1</f>
        <v/>
      </c>
      <c r="L59" s="3"/>
      <c r="M59" s="1"/>
      <c r="N59" s="6"/>
      <c r="O59" s="18" t="str">
        <f>B1</f>
        <v/>
      </c>
      <c r="P59" s="33" t="str">
        <f>$C$1</f>
        <v/>
      </c>
    </row>
    <row r="60" spans="1:18" x14ac:dyDescent="0.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8" x14ac:dyDescent="0.2">
      <c r="A61" s="7"/>
      <c r="B61" s="15" t="s">
        <v>3</v>
      </c>
      <c r="C61" s="26" t="str">
        <f>Fixture!$N$3</f>
        <v>Domingo 14 de Agosto</v>
      </c>
      <c r="D61" s="1"/>
      <c r="E61" s="1"/>
      <c r="F61" s="7"/>
      <c r="G61" s="15" t="s">
        <v>3</v>
      </c>
      <c r="H61" s="26" t="str">
        <f>Fixture!$N$3</f>
        <v>Domingo 14 de Agosto</v>
      </c>
      <c r="I61" s="7"/>
      <c r="J61" s="15" t="s">
        <v>3</v>
      </c>
      <c r="K61" s="26" t="str">
        <f>Fixture!$N$3</f>
        <v>Domingo 14 de Agosto</v>
      </c>
      <c r="L61" s="1"/>
      <c r="M61" s="1"/>
      <c r="N61" s="7"/>
      <c r="O61" s="15" t="s">
        <v>3</v>
      </c>
      <c r="P61" s="26" t="str">
        <f>Fixture!$N$3</f>
        <v>Domingo 14 de Agosto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 x14ac:dyDescent="0.2">
      <c r="A64" s="14" t="str">
        <f>A6</f>
        <v>Mamis C / D</v>
      </c>
      <c r="B64" s="2"/>
      <c r="C64" s="16" t="s">
        <v>2</v>
      </c>
      <c r="D64" s="5"/>
      <c r="E64" s="5"/>
      <c r="F64" s="14" t="str">
        <f>A6</f>
        <v>Mamis C / D</v>
      </c>
      <c r="G64" s="2"/>
      <c r="H64" s="16" t="s">
        <v>2</v>
      </c>
      <c r="I64" s="14" t="str">
        <f>A6</f>
        <v>Mamis C / D</v>
      </c>
      <c r="J64" s="2"/>
      <c r="K64" s="16" t="s">
        <v>2</v>
      </c>
      <c r="L64" s="5"/>
      <c r="M64" s="5"/>
      <c r="N64" s="14" t="str">
        <f>A6</f>
        <v>Mamis C / D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tr">
        <f>Fixture!B9</f>
        <v>EFI LOBOS B</v>
      </c>
      <c r="B67" s="1"/>
      <c r="C67" s="8"/>
      <c r="D67" s="1"/>
      <c r="E67" s="1"/>
      <c r="F67" s="23" t="str">
        <f>Fixture!E9</f>
        <v>M. MORENO</v>
      </c>
      <c r="G67" s="1"/>
      <c r="H67" s="8"/>
      <c r="I67" s="23" t="str">
        <f>Fixture!H9</f>
        <v xml:space="preserve">MACABI A </v>
      </c>
      <c r="J67" s="1"/>
      <c r="K67" s="8"/>
      <c r="L67" s="1"/>
      <c r="M67" s="1"/>
      <c r="N67" s="23" t="str">
        <f>Fixture!K9</f>
        <v>BCO. CENTRAL A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tr">
        <f>Fixture!D9</f>
        <v>APL</v>
      </c>
      <c r="B73" s="1"/>
      <c r="C73" s="8"/>
      <c r="D73" s="1"/>
      <c r="E73" s="1"/>
      <c r="F73" s="23" t="str">
        <f>Fixture!G9</f>
        <v>ATENEO B</v>
      </c>
      <c r="G73" s="1"/>
      <c r="H73" s="8"/>
      <c r="I73" s="23" t="str">
        <f>Fixture!J9</f>
        <v>FERRO C</v>
      </c>
      <c r="J73" s="1"/>
      <c r="K73" s="8"/>
      <c r="L73" s="1"/>
      <c r="M73" s="1"/>
      <c r="N73" s="23" t="str">
        <f>Fixture!M9</f>
        <v>EL TRÉBOL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3" t="str">
        <f>$C$1</f>
        <v/>
      </c>
      <c r="D78" s="3"/>
      <c r="E78" s="1"/>
      <c r="F78" s="6"/>
      <c r="G78" s="18" t="str">
        <f>B1</f>
        <v/>
      </c>
      <c r="H78" s="33" t="str">
        <f>$C$1</f>
        <v/>
      </c>
      <c r="I78" s="6"/>
      <c r="J78" s="18" t="str">
        <f>B1</f>
        <v/>
      </c>
      <c r="K78" s="33" t="str">
        <f>$C$1</f>
        <v/>
      </c>
      <c r="L78" s="1"/>
      <c r="M78" s="1"/>
      <c r="N78" s="6"/>
      <c r="O78" s="18" t="str">
        <f>B1</f>
        <v/>
      </c>
      <c r="P78" s="33" t="str">
        <f>$C$1</f>
        <v/>
      </c>
    </row>
    <row r="79" spans="1:16" x14ac:dyDescent="0.2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 x14ac:dyDescent="0.2">
      <c r="A80" s="7"/>
      <c r="B80" s="20" t="s">
        <v>3</v>
      </c>
      <c r="C80" s="26" t="str">
        <f>Fixture!$N$3</f>
        <v>Domingo 14 de Agosto</v>
      </c>
      <c r="D80" s="1"/>
      <c r="E80" s="1"/>
      <c r="F80" s="7"/>
      <c r="G80" s="15" t="s">
        <v>3</v>
      </c>
      <c r="H80" s="26" t="str">
        <f>Fixture!$N$3</f>
        <v>Domingo 14 de Agosto</v>
      </c>
      <c r="I80" s="7"/>
      <c r="J80" s="15" t="s">
        <v>3</v>
      </c>
      <c r="K80" s="26" t="str">
        <f>Fixture!$N$3</f>
        <v>Domingo 14 de Agosto</v>
      </c>
      <c r="L80" s="1"/>
      <c r="M80" s="1"/>
      <c r="N80" s="7"/>
      <c r="O80" s="15" t="s">
        <v>3</v>
      </c>
      <c r="P80" s="26" t="str">
        <f>Fixture!$N$3</f>
        <v>Domingo 14 de Agosto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 x14ac:dyDescent="0.2">
      <c r="A83" s="14" t="str">
        <f>A6</f>
        <v>Mamis C / D</v>
      </c>
      <c r="B83" s="2"/>
      <c r="C83" s="16" t="s">
        <v>2</v>
      </c>
      <c r="D83" s="5"/>
      <c r="E83" s="5"/>
      <c r="F83" s="14" t="str">
        <f>A6</f>
        <v>Mamis C / D</v>
      </c>
      <c r="G83" s="2"/>
      <c r="H83" s="16" t="s">
        <v>2</v>
      </c>
      <c r="I83" s="14" t="str">
        <f>A6</f>
        <v>Mamis C / D</v>
      </c>
      <c r="J83" s="2"/>
      <c r="K83" s="16" t="s">
        <v>2</v>
      </c>
      <c r="L83" s="5"/>
      <c r="M83" s="5"/>
      <c r="N83" s="14" t="str">
        <f>A6</f>
        <v>Mamis C / D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tr">
        <f>Fixture!B10</f>
        <v>SAN MARCOS BLANCO</v>
      </c>
      <c r="B86" s="1"/>
      <c r="C86" s="8"/>
      <c r="D86" s="1"/>
      <c r="E86" s="1"/>
      <c r="F86" s="23" t="str">
        <f>Fixture!E10</f>
        <v xml:space="preserve">IMPRESENTABLES A </v>
      </c>
      <c r="G86" s="1"/>
      <c r="H86" s="8"/>
      <c r="I86" s="23" t="str">
        <f>Fixture!H10</f>
        <v>S. MARIS</v>
      </c>
      <c r="J86" s="1"/>
      <c r="K86" s="8"/>
      <c r="L86" s="1"/>
      <c r="M86" s="1"/>
      <c r="N86" s="23" t="str">
        <f>Fixture!K10</f>
        <v>SHAMROCK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tr">
        <f>Fixture!D10</f>
        <v>SAN MARCOS VERDE</v>
      </c>
      <c r="B92" s="1"/>
      <c r="C92" s="8"/>
      <c r="D92" s="1"/>
      <c r="E92" s="1"/>
      <c r="F92" s="23" t="str">
        <f>Fixture!G10</f>
        <v xml:space="preserve">LANÚS A </v>
      </c>
      <c r="G92" s="1"/>
      <c r="H92" s="8"/>
      <c r="I92" s="23" t="str">
        <f>Fixture!J10</f>
        <v>CISSAB B</v>
      </c>
      <c r="J92" s="1"/>
      <c r="K92" s="8"/>
      <c r="L92" s="1"/>
      <c r="M92" s="1"/>
      <c r="N92" s="23" t="str">
        <f>Fixture!M10</f>
        <v>ATENEO A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3" t="str">
        <f>$C$1</f>
        <v/>
      </c>
      <c r="D97" s="3"/>
      <c r="E97" s="1"/>
      <c r="F97" s="6"/>
      <c r="G97" s="18" t="str">
        <f>B1</f>
        <v/>
      </c>
      <c r="H97" s="33" t="str">
        <f>$C$1</f>
        <v/>
      </c>
      <c r="I97" s="6"/>
      <c r="J97" s="18" t="str">
        <f>B1</f>
        <v/>
      </c>
      <c r="K97" s="33" t="str">
        <f>$C$1</f>
        <v/>
      </c>
      <c r="L97" s="1"/>
      <c r="M97" s="1"/>
      <c r="N97" s="6"/>
      <c r="O97" s="18" t="str">
        <f>B1</f>
        <v/>
      </c>
      <c r="P97" s="33" t="str">
        <f>$C$1</f>
        <v/>
      </c>
    </row>
    <row r="98" spans="1:16" x14ac:dyDescent="0.2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 x14ac:dyDescent="0.2">
      <c r="A99" s="7"/>
      <c r="B99" s="15" t="s">
        <v>3</v>
      </c>
      <c r="C99" s="26" t="str">
        <f>Fixture!$N$3</f>
        <v>Domingo 14 de Agosto</v>
      </c>
      <c r="D99" s="1"/>
      <c r="E99" s="1"/>
      <c r="F99" s="7"/>
      <c r="G99" s="15" t="s">
        <v>3</v>
      </c>
      <c r="H99" s="26" t="str">
        <f>Fixture!$N$3</f>
        <v>Domingo 14 de Agosto</v>
      </c>
      <c r="I99" s="7"/>
      <c r="J99" s="15" t="s">
        <v>3</v>
      </c>
      <c r="K99" s="26" t="str">
        <f>Fixture!$N$3</f>
        <v>Domingo 14 de Agosto</v>
      </c>
      <c r="L99" s="1"/>
      <c r="M99" s="1"/>
      <c r="N99" s="7"/>
      <c r="O99" s="15" t="s">
        <v>3</v>
      </c>
      <c r="P99" s="26" t="str">
        <f>Fixture!$N$3</f>
        <v>Domingo 14 de Agosto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 x14ac:dyDescent="0.2">
      <c r="A102" s="14" t="str">
        <f>A6</f>
        <v>Mamis C / D</v>
      </c>
      <c r="B102" s="2"/>
      <c r="C102" s="16" t="s">
        <v>2</v>
      </c>
      <c r="D102" s="5"/>
      <c r="E102" s="5"/>
      <c r="F102" s="14" t="str">
        <f>A6</f>
        <v>Mamis C / D</v>
      </c>
      <c r="G102" s="2"/>
      <c r="H102" s="16" t="s">
        <v>2</v>
      </c>
      <c r="I102" s="14" t="str">
        <f>A6</f>
        <v>Mamis C / D</v>
      </c>
      <c r="J102" s="2"/>
      <c r="K102" s="16" t="s">
        <v>2</v>
      </c>
      <c r="L102" s="5"/>
      <c r="M102" s="5"/>
      <c r="N102" s="14" t="str">
        <f>A6</f>
        <v>Mamis C / D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tr">
        <f>Fixture!B11</f>
        <v>LANÚS B</v>
      </c>
      <c r="B105" s="1"/>
      <c r="C105" s="8"/>
      <c r="D105" s="1"/>
      <c r="E105" s="1"/>
      <c r="F105" s="23" t="str">
        <f>Fixture!E11</f>
        <v>LOS ÁNGELES</v>
      </c>
      <c r="G105" s="1"/>
      <c r="H105" s="8"/>
      <c r="I105" s="23" t="str">
        <f>Fixture!H11</f>
        <v>EFI LOBOS A</v>
      </c>
      <c r="J105" s="1"/>
      <c r="K105" s="8"/>
      <c r="L105" s="1"/>
      <c r="M105" s="1"/>
      <c r="N105" s="23" t="str">
        <f>Fixture!K11</f>
        <v>AZULADAS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tr">
        <f>Fixture!D11</f>
        <v>FINCAS DE IRAOLA</v>
      </c>
      <c r="B111" s="1"/>
      <c r="C111" s="8"/>
      <c r="D111" s="1"/>
      <c r="E111" s="1"/>
      <c r="F111" s="23" t="str">
        <f>Fixture!G11</f>
        <v>ATENEO B</v>
      </c>
      <c r="G111" s="1"/>
      <c r="H111" s="8"/>
      <c r="I111" s="23" t="str">
        <f>Fixture!J11</f>
        <v>MACABI B</v>
      </c>
      <c r="J111" s="1"/>
      <c r="K111" s="8"/>
      <c r="L111" s="1"/>
      <c r="M111" s="1"/>
      <c r="N111" s="23" t="str">
        <f>Fixture!M11</f>
        <v>FERRO C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3" t="str">
        <f>$C$1</f>
        <v/>
      </c>
      <c r="D115" s="3"/>
      <c r="E115" s="1"/>
      <c r="F115" s="6"/>
      <c r="G115" s="18" t="str">
        <f>B1</f>
        <v/>
      </c>
      <c r="H115" s="33" t="str">
        <f>$C$1</f>
        <v/>
      </c>
      <c r="I115" s="6"/>
      <c r="J115" s="18" t="str">
        <f>B1</f>
        <v/>
      </c>
      <c r="K115" s="33" t="str">
        <f>$C$1</f>
        <v/>
      </c>
      <c r="L115" s="1"/>
      <c r="M115" s="1"/>
      <c r="N115" s="6"/>
      <c r="O115" s="18" t="str">
        <f>B1</f>
        <v/>
      </c>
      <c r="P115" s="33" t="str">
        <f>$C$1</f>
        <v/>
      </c>
    </row>
    <row r="116" spans="1:16" x14ac:dyDescent="0.2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 x14ac:dyDescent="0.2">
      <c r="A117" s="7"/>
      <c r="B117" s="15" t="s">
        <v>3</v>
      </c>
      <c r="C117" s="26" t="str">
        <f>Fixture!$N$3</f>
        <v>Domingo 14 de Agosto</v>
      </c>
      <c r="D117" s="1"/>
      <c r="E117" s="1"/>
      <c r="F117" s="7"/>
      <c r="G117" s="15" t="s">
        <v>3</v>
      </c>
      <c r="H117" s="26" t="str">
        <f>Fixture!$N$3</f>
        <v>Domingo 14 de Agosto</v>
      </c>
      <c r="I117" s="7"/>
      <c r="J117" s="15" t="s">
        <v>3</v>
      </c>
      <c r="K117" s="26" t="str">
        <f>Fixture!$N$3</f>
        <v>Domingo 14 de Agosto</v>
      </c>
      <c r="L117" s="1"/>
      <c r="M117" s="1"/>
      <c r="N117" s="7"/>
      <c r="O117" s="15" t="s">
        <v>3</v>
      </c>
      <c r="P117" s="26" t="str">
        <f>Fixture!$N$3</f>
        <v>Domingo 14 de Agosto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 x14ac:dyDescent="0.2">
      <c r="A120" s="14" t="str">
        <f>A6</f>
        <v>Mamis C / D</v>
      </c>
      <c r="B120" s="2"/>
      <c r="C120" s="16" t="s">
        <v>2</v>
      </c>
      <c r="D120" s="5"/>
      <c r="E120" s="5"/>
      <c r="F120" s="14" t="str">
        <f>A6</f>
        <v>Mamis C / D</v>
      </c>
      <c r="G120" s="2"/>
      <c r="H120" s="16" t="s">
        <v>2</v>
      </c>
      <c r="I120" s="14" t="str">
        <f>A6</f>
        <v>Mamis C / D</v>
      </c>
      <c r="J120" s="2"/>
      <c r="K120" s="16" t="s">
        <v>2</v>
      </c>
      <c r="L120" s="5"/>
      <c r="M120" s="5"/>
      <c r="N120" s="14" t="str">
        <f>A6</f>
        <v>Mamis C / D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tr">
        <f>Fixture!B12</f>
        <v>CISSAB B</v>
      </c>
      <c r="B123" s="1"/>
      <c r="C123" s="8"/>
      <c r="D123" s="1"/>
      <c r="E123" s="1"/>
      <c r="F123" s="23" t="str">
        <f>Fixture!E12</f>
        <v>APL</v>
      </c>
      <c r="G123" s="1"/>
      <c r="H123" s="8"/>
      <c r="I123" s="23" t="str">
        <f>Fixture!H12</f>
        <v xml:space="preserve">MACABI A </v>
      </c>
      <c r="J123" s="1"/>
      <c r="K123" s="8"/>
      <c r="L123" s="1"/>
      <c r="M123" s="1"/>
      <c r="N123" s="23" t="str">
        <f>Fixture!K12</f>
        <v>SAN MARCOS VERDE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tr">
        <f>Fixture!D12</f>
        <v>EFI LOBOS B</v>
      </c>
      <c r="B129" s="1"/>
      <c r="C129" s="8"/>
      <c r="D129" s="1"/>
      <c r="E129" s="1"/>
      <c r="F129" s="23" t="str">
        <f>Fixture!G12</f>
        <v>S. MARIS</v>
      </c>
      <c r="G129" s="1"/>
      <c r="H129" s="8"/>
      <c r="I129" s="23" t="str">
        <f>Fixture!J12</f>
        <v>BCO. CENTRAL A</v>
      </c>
      <c r="J129" s="1"/>
      <c r="K129" s="8"/>
      <c r="L129" s="1"/>
      <c r="M129" s="1"/>
      <c r="N129" s="23" t="str">
        <f>Fixture!M12</f>
        <v>CEGA SPORTS B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3" t="str">
        <f>$C$1</f>
        <v/>
      </c>
      <c r="D133" s="3"/>
      <c r="E133" s="1"/>
      <c r="F133" s="6"/>
      <c r="G133" s="18" t="str">
        <f>B1</f>
        <v/>
      </c>
      <c r="H133" s="33" t="str">
        <f>$C$1</f>
        <v/>
      </c>
      <c r="I133" s="6"/>
      <c r="J133" s="18" t="str">
        <f>B1</f>
        <v/>
      </c>
      <c r="K133" s="33" t="str">
        <f>$C$1</f>
        <v/>
      </c>
      <c r="L133" s="1"/>
      <c r="M133" s="1"/>
      <c r="N133" s="6"/>
      <c r="O133" s="18" t="str">
        <f>B1</f>
        <v/>
      </c>
      <c r="P133" s="33" t="str">
        <f>$C$1</f>
        <v/>
      </c>
    </row>
    <row r="134" spans="1:16" x14ac:dyDescent="0.2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 x14ac:dyDescent="0.2">
      <c r="A135" s="7"/>
      <c r="B135" s="15" t="s">
        <v>3</v>
      </c>
      <c r="C135" s="26" t="str">
        <f>Fixture!$N$3</f>
        <v>Domingo 14 de Agosto</v>
      </c>
      <c r="D135" s="1"/>
      <c r="E135" s="1"/>
      <c r="F135" s="7"/>
      <c r="G135" s="15" t="s">
        <v>3</v>
      </c>
      <c r="H135" s="26" t="str">
        <f>Fixture!$N$3</f>
        <v>Domingo 14 de Agosto</v>
      </c>
      <c r="I135" s="7"/>
      <c r="J135" s="15" t="s">
        <v>3</v>
      </c>
      <c r="K135" s="26" t="str">
        <f>Fixture!$N$3</f>
        <v>Domingo 14 de Agosto</v>
      </c>
      <c r="L135" s="1"/>
      <c r="M135" s="1"/>
      <c r="N135" s="7"/>
      <c r="O135" s="15" t="s">
        <v>3</v>
      </c>
      <c r="P135" s="26" t="str">
        <f>Fixture!$N$3</f>
        <v>Domingo 14 de Agosto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 x14ac:dyDescent="0.2">
      <c r="A138" s="14" t="str">
        <f>A6</f>
        <v>Mamis C / D</v>
      </c>
      <c r="B138" s="2"/>
      <c r="C138" s="16" t="s">
        <v>2</v>
      </c>
      <c r="D138" s="5"/>
      <c r="E138" s="5"/>
      <c r="F138" s="14" t="str">
        <f>A6</f>
        <v>Mamis C / D</v>
      </c>
      <c r="G138" s="2"/>
      <c r="H138" s="16" t="s">
        <v>2</v>
      </c>
      <c r="I138" s="14" t="str">
        <f>A6</f>
        <v>Mamis C / D</v>
      </c>
      <c r="J138" s="2"/>
      <c r="K138" s="16" t="s">
        <v>2</v>
      </c>
      <c r="L138" s="5"/>
      <c r="M138" s="5"/>
      <c r="N138" s="14" t="str">
        <f>A6</f>
        <v>Mamis C / D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str">
        <f>Fixture!B13</f>
        <v>EFI LOBOS A</v>
      </c>
      <c r="B141" s="1"/>
      <c r="C141" s="8"/>
      <c r="D141" s="1"/>
      <c r="E141" s="1"/>
      <c r="F141" s="23" t="str">
        <f>Fixture!E13</f>
        <v xml:space="preserve">ATENEO A </v>
      </c>
      <c r="G141" s="1"/>
      <c r="H141" s="8"/>
      <c r="I141" s="23" t="str">
        <f>Fixture!H13</f>
        <v>MACABI B</v>
      </c>
      <c r="J141" s="1"/>
      <c r="K141" s="8"/>
      <c r="L141" s="1"/>
      <c r="M141" s="1"/>
      <c r="N141" s="23" t="str">
        <f>Fixture!K13</f>
        <v>FINCAS DE IRAOLA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str">
        <f>Fixture!D13</f>
        <v>LANÚS A</v>
      </c>
      <c r="B147" s="1"/>
      <c r="C147" s="8"/>
      <c r="D147" s="1"/>
      <c r="E147" s="1"/>
      <c r="F147" s="23" t="str">
        <f>Fixture!G13</f>
        <v>FERRO C</v>
      </c>
      <c r="G147" s="1"/>
      <c r="H147" s="8"/>
      <c r="I147" s="23" t="str">
        <f>Fixture!J13</f>
        <v>IMPRESENTABLES A</v>
      </c>
      <c r="J147" s="1"/>
      <c r="K147" s="8"/>
      <c r="L147" s="1"/>
      <c r="M147" s="1"/>
      <c r="N147" s="23" t="str">
        <f>Fixture!M13</f>
        <v>M. MORENO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3" t="str">
        <f>$C$1</f>
        <v/>
      </c>
      <c r="D151" s="3"/>
      <c r="E151" s="1"/>
      <c r="F151" s="6"/>
      <c r="G151" s="18" t="str">
        <f>B1</f>
        <v/>
      </c>
      <c r="H151" s="33" t="str">
        <f>$C$1</f>
        <v/>
      </c>
      <c r="I151" s="6"/>
      <c r="J151" s="18" t="str">
        <f>B1</f>
        <v/>
      </c>
      <c r="K151" s="33" t="str">
        <f>$C$1</f>
        <v/>
      </c>
      <c r="L151" s="1"/>
      <c r="M151" s="1"/>
      <c r="N151" s="6"/>
      <c r="O151" s="18" t="str">
        <f>B1</f>
        <v/>
      </c>
      <c r="P151" s="33" t="str">
        <f>$C$1</f>
        <v/>
      </c>
    </row>
    <row r="152" spans="1:16" x14ac:dyDescent="0.2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 x14ac:dyDescent="0.2">
      <c r="A153" s="7"/>
      <c r="B153" s="15" t="s">
        <v>3</v>
      </c>
      <c r="C153" s="26" t="str">
        <f>Fixture!$N$3</f>
        <v>Domingo 14 de Agosto</v>
      </c>
      <c r="D153" s="1"/>
      <c r="E153" s="1"/>
      <c r="F153" s="7"/>
      <c r="G153" s="15" t="s">
        <v>3</v>
      </c>
      <c r="H153" s="26" t="str">
        <f>Fixture!$N$3</f>
        <v>Domingo 14 de Agosto</v>
      </c>
      <c r="I153" s="7"/>
      <c r="J153" s="15" t="s">
        <v>3</v>
      </c>
      <c r="K153" s="26" t="str">
        <f>Fixture!$N$3</f>
        <v>Domingo 14 de Agosto</v>
      </c>
      <c r="L153" s="1"/>
      <c r="M153" s="1"/>
      <c r="N153" s="7"/>
      <c r="O153" s="15" t="s">
        <v>3</v>
      </c>
      <c r="P153" s="26" t="str">
        <f>Fixture!$N$3</f>
        <v>Domingo 14 de Agosto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 x14ac:dyDescent="0.2">
      <c r="A156" s="14" t="str">
        <f>A6</f>
        <v>Mamis C / D</v>
      </c>
      <c r="B156" s="2"/>
      <c r="C156" s="16" t="s">
        <v>2</v>
      </c>
      <c r="D156" s="5"/>
      <c r="E156" s="5"/>
      <c r="F156" s="14" t="str">
        <f>A6</f>
        <v>Mamis C / D</v>
      </c>
      <c r="G156" s="2"/>
      <c r="H156" s="16" t="s">
        <v>2</v>
      </c>
      <c r="I156" s="14" t="str">
        <f>A6</f>
        <v>Mamis C / D</v>
      </c>
      <c r="J156" s="2"/>
      <c r="K156" s="16" t="s">
        <v>2</v>
      </c>
      <c r="L156" s="5"/>
      <c r="M156" s="5"/>
      <c r="N156" s="14" t="str">
        <f>A6</f>
        <v>Mamis C / D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 t="str">
        <f>Fixture!B14</f>
        <v>EFI LOBOS B</v>
      </c>
      <c r="B159" s="1"/>
      <c r="C159" s="8"/>
      <c r="D159" s="1"/>
      <c r="E159" s="1"/>
      <c r="F159" s="23" t="str">
        <f>Fixture!E14</f>
        <v>CEGA SPORTS B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 t="str">
        <f>Fixture!D14</f>
        <v>LANÚS B</v>
      </c>
      <c r="B165" s="1"/>
      <c r="C165" s="8"/>
      <c r="D165" s="1"/>
      <c r="E165" s="1"/>
      <c r="F165" s="23" t="str">
        <f>Fixture!G14</f>
        <v>APL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3" t="str">
        <f>$C$1</f>
        <v/>
      </c>
      <c r="D169" s="3"/>
      <c r="E169" s="1"/>
      <c r="F169" s="6"/>
      <c r="G169" s="18" t="str">
        <f>B1</f>
        <v/>
      </c>
      <c r="H169" s="33" t="str">
        <f>$C$1</f>
        <v/>
      </c>
      <c r="I169" s="6"/>
      <c r="J169" s="18" t="str">
        <f>B1</f>
        <v/>
      </c>
      <c r="K169" s="33" t="str">
        <f>$C$1</f>
        <v/>
      </c>
      <c r="L169" s="3"/>
      <c r="M169" s="1"/>
      <c r="N169" s="6"/>
      <c r="O169" s="18" t="str">
        <f>B1</f>
        <v/>
      </c>
      <c r="P169" s="33" t="str">
        <f>$C$1</f>
        <v/>
      </c>
    </row>
    <row r="170" spans="1:16" x14ac:dyDescent="0.2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 x14ac:dyDescent="0.2">
      <c r="A171" s="7"/>
      <c r="B171" s="15" t="s">
        <v>3</v>
      </c>
      <c r="C171" s="26" t="str">
        <f>Fixture!$N$3</f>
        <v>Domingo 14 de Agosto</v>
      </c>
      <c r="D171" s="1"/>
      <c r="E171" s="1"/>
      <c r="F171" s="7"/>
      <c r="G171" s="15" t="s">
        <v>3</v>
      </c>
      <c r="H171" s="26" t="str">
        <f>Fixture!$N$3</f>
        <v>Domingo 14 de Agosto</v>
      </c>
      <c r="I171" s="7"/>
      <c r="J171" s="15" t="s">
        <v>3</v>
      </c>
      <c r="K171" s="26" t="str">
        <f>Fixture!$N$3</f>
        <v>Domingo 14 de Agosto</v>
      </c>
      <c r="L171" s="1"/>
      <c r="M171" s="1"/>
      <c r="N171" s="7"/>
      <c r="O171" s="15" t="s">
        <v>3</v>
      </c>
      <c r="P171" s="26" t="str">
        <f>Fixture!$N$3</f>
        <v>Domingo 14 de Agosto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 x14ac:dyDescent="0.2">
      <c r="A174" s="14" t="str">
        <f>A6</f>
        <v>Mamis C / D</v>
      </c>
      <c r="B174" s="2"/>
      <c r="C174" s="16" t="s">
        <v>2</v>
      </c>
      <c r="D174" s="5"/>
      <c r="E174" s="5"/>
      <c r="F174" s="14" t="str">
        <f>A6</f>
        <v>Mamis C / D</v>
      </c>
      <c r="G174" s="2"/>
      <c r="H174" s="16" t="s">
        <v>2</v>
      </c>
      <c r="I174" s="14" t="str">
        <f>A6</f>
        <v>Mamis C / D</v>
      </c>
      <c r="J174" s="2"/>
      <c r="K174" s="16" t="s">
        <v>2</v>
      </c>
      <c r="L174" s="5"/>
      <c r="M174" s="5"/>
      <c r="N174" s="14" t="str">
        <f>A6</f>
        <v>Mamis C / D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 t="str">
        <f>Fixture!B15</f>
        <v>ATENEO A</v>
      </c>
      <c r="B177" s="1"/>
      <c r="C177" s="8"/>
      <c r="D177" s="1"/>
      <c r="E177" s="1"/>
      <c r="F177" s="23" t="str">
        <f>Fixture!E15</f>
        <v>LOS ÁNGELES</v>
      </c>
      <c r="G177" s="1"/>
      <c r="H177" s="8"/>
      <c r="I177" s="23" t="str">
        <f>Fixture!H15</f>
        <v>AZULADAS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0" t="s">
        <v>1</v>
      </c>
      <c r="B180" s="81"/>
      <c r="C180" s="8"/>
      <c r="D180" s="1"/>
      <c r="E180" s="1"/>
      <c r="F180" s="80" t="s">
        <v>1</v>
      </c>
      <c r="G180" s="81"/>
      <c r="H180" s="8"/>
      <c r="I180" s="80" t="s">
        <v>1</v>
      </c>
      <c r="J180" s="81"/>
      <c r="K180" s="8"/>
      <c r="L180" s="1"/>
      <c r="M180" s="1"/>
      <c r="N180" s="80" t="s">
        <v>1</v>
      </c>
      <c r="O180" s="81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 t="str">
        <f>Fixture!D15</f>
        <v>EFI LOBOS A</v>
      </c>
      <c r="B183" s="1"/>
      <c r="C183" s="8"/>
      <c r="D183" s="1"/>
      <c r="E183" s="1"/>
      <c r="F183" s="23" t="str">
        <f>Fixture!G15</f>
        <v>FINCAS DE IRAOLA</v>
      </c>
      <c r="G183" s="1"/>
      <c r="H183" s="8"/>
      <c r="I183" s="23" t="str">
        <f>Fixture!J15</f>
        <v>IMPRESENTABLES A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3" t="str">
        <f>$C$1</f>
        <v/>
      </c>
      <c r="D188" s="3"/>
      <c r="E188" s="1"/>
      <c r="F188" s="6"/>
      <c r="G188" s="18" t="str">
        <f>B1</f>
        <v/>
      </c>
      <c r="H188" s="33" t="str">
        <f>$C$1</f>
        <v/>
      </c>
      <c r="I188" s="6"/>
      <c r="J188" s="18" t="str">
        <f>B1</f>
        <v/>
      </c>
      <c r="K188" s="33" t="str">
        <f>$C$1</f>
        <v/>
      </c>
      <c r="L188" s="3"/>
      <c r="M188" s="1"/>
      <c r="N188" s="6"/>
      <c r="O188" s="18" t="str">
        <f>B1</f>
        <v/>
      </c>
      <c r="P188" s="33" t="str">
        <f>$C$1</f>
        <v/>
      </c>
    </row>
    <row r="189" spans="1:16" x14ac:dyDescent="0.2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 x14ac:dyDescent="0.2">
      <c r="A190" s="7"/>
      <c r="B190" s="20" t="s">
        <v>3</v>
      </c>
      <c r="C190" s="26" t="str">
        <f>Fixture!$N$3</f>
        <v>Domingo 14 de Agosto</v>
      </c>
      <c r="D190" s="1"/>
      <c r="E190" s="1"/>
      <c r="F190" s="7"/>
      <c r="G190" s="15" t="s">
        <v>3</v>
      </c>
      <c r="H190" s="26" t="str">
        <f>Fixture!$N$3</f>
        <v>Domingo 14 de Agosto</v>
      </c>
      <c r="I190" s="7"/>
      <c r="J190" s="20" t="s">
        <v>3</v>
      </c>
      <c r="K190" s="26" t="str">
        <f>Fixture!$N$3</f>
        <v>Domingo 14 de Agosto</v>
      </c>
      <c r="L190" s="1"/>
      <c r="M190" s="1"/>
      <c r="N190" s="7"/>
      <c r="O190" s="15" t="s">
        <v>3</v>
      </c>
      <c r="P190" s="26" t="str">
        <f>Fixture!$N$3</f>
        <v>Domingo 14 de Agosto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 x14ac:dyDescent="0.2">
      <c r="A193" s="14" t="str">
        <f>A6</f>
        <v>Mamis C / D</v>
      </c>
      <c r="B193" s="2"/>
      <c r="C193" s="16" t="s">
        <v>2</v>
      </c>
      <c r="D193" s="5"/>
      <c r="E193" s="5"/>
      <c r="F193" s="14" t="str">
        <f>A6</f>
        <v>Mamis C / D</v>
      </c>
      <c r="G193" s="2"/>
      <c r="H193" s="16" t="s">
        <v>2</v>
      </c>
      <c r="I193" s="14" t="str">
        <f>A6</f>
        <v>Mamis C / D</v>
      </c>
      <c r="J193" s="2"/>
      <c r="K193" s="16" t="s">
        <v>2</v>
      </c>
      <c r="L193" s="5"/>
      <c r="M193" s="5"/>
      <c r="N193" s="14" t="str">
        <f>A6</f>
        <v>Mamis C / D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0" t="s">
        <v>1</v>
      </c>
      <c r="B199" s="81"/>
      <c r="C199" s="8"/>
      <c r="D199" s="1"/>
      <c r="E199" s="1"/>
      <c r="F199" s="80" t="s">
        <v>1</v>
      </c>
      <c r="G199" s="81"/>
      <c r="H199" s="8"/>
      <c r="I199" s="80" t="s">
        <v>1</v>
      </c>
      <c r="J199" s="81"/>
      <c r="K199" s="8"/>
      <c r="L199" s="1"/>
      <c r="M199" s="1"/>
      <c r="N199" s="80" t="s">
        <v>1</v>
      </c>
      <c r="O199" s="81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>
        <f>Fixture!D16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2016-08-14T11:27:35Z</cp:lastPrinted>
  <dcterms:created xsi:type="dcterms:W3CDTF">2004-05-13T12:19:46Z</dcterms:created>
  <dcterms:modified xsi:type="dcterms:W3CDTF">2016-08-14T17:01:53Z</dcterms:modified>
</cp:coreProperties>
</file>